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346A443B-0347-467E-9F67-C9AC7859D3D2}" xr6:coauthVersionLast="46" xr6:coauthVersionMax="46" xr10:uidLastSave="{00000000-0000-0000-0000-000000000000}"/>
  <bookViews>
    <workbookView xWindow="-1380" yWindow="8002" windowWidth="20715" windowHeight="13276" xr2:uid="{00000000-000D-0000-FFFF-FFFF00000000}"/>
  </bookViews>
  <sheets>
    <sheet name="Hoja1" sheetId="1" r:id="rId1"/>
    <sheet name="Hoja2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N6" i="1"/>
  <c r="I6" i="1"/>
  <c r="J6" i="1"/>
  <c r="K6" i="1"/>
  <c r="L6" i="1"/>
  <c r="M6" i="1"/>
  <c r="H6" i="1"/>
  <c r="G6" i="1"/>
  <c r="G5" i="1"/>
  <c r="G8" i="1" s="1"/>
  <c r="F5" i="1"/>
  <c r="F8" i="1" s="1"/>
  <c r="M5" i="1"/>
  <c r="N5" i="1" s="1"/>
  <c r="E4" i="1"/>
  <c r="O6" i="1" l="1"/>
  <c r="H5" i="1"/>
  <c r="I5" i="1" l="1"/>
  <c r="J5" i="1" s="1"/>
  <c r="K5" i="1" s="1"/>
  <c r="L5" i="1" s="1"/>
  <c r="H8" i="1"/>
</calcChain>
</file>

<file path=xl/sharedStrings.xml><?xml version="1.0" encoding="utf-8"?>
<sst xmlns="http://schemas.openxmlformats.org/spreadsheetml/2006/main" count="7" uniqueCount="7">
  <si>
    <t>% AMORT</t>
  </si>
  <si>
    <t>CONSTRUCCIÓN NAVE</t>
  </si>
  <si>
    <t>TRACTOR</t>
  </si>
  <si>
    <t>PULVERIZADOR</t>
  </si>
  <si>
    <t>NAVE GANADERA</t>
  </si>
  <si>
    <t>INCLUIR NAVE</t>
  </si>
  <si>
    <t>AMORTIZACIONES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</si>
</sst>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4" fontId="1" fillId="0" borderId="1" xfId="0" applyNumberFormat="1" applyFont="1" applyBorder="1"/>
    <xf numFmtId="0" fontId="0" fillId="0" borderId="0" xfId="0" applyBorder="1"/>
    <xf numFmtId="4" fontId="0" fillId="0" borderId="0" xfId="0" applyNumberFormat="1" applyBorder="1"/>
    <xf numFmtId="10" fontId="0" fillId="0" borderId="0" xfId="0" applyNumberForma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9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22" customWidth="1"/>
    <col min="2" max="2" width="0.7109375" customWidth="1"/>
  </cols>
  <sheetData>
    <row r="2" spans="1:24" x14ac:dyDescent="0.25">
      <c r="A2" s="1" t="s">
        <v>6</v>
      </c>
    </row>
    <row r="3" spans="1:24" x14ac:dyDescent="0.25">
      <c r="D3" t="s">
        <v>0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  <c r="L3">
        <v>2021</v>
      </c>
      <c r="M3">
        <v>2022</v>
      </c>
      <c r="N3">
        <v>2023</v>
      </c>
      <c r="O3">
        <v>2024</v>
      </c>
      <c r="P3">
        <v>2025</v>
      </c>
      <c r="Q3">
        <v>2026</v>
      </c>
      <c r="R3">
        <v>2027</v>
      </c>
      <c r="S3">
        <v>2028</v>
      </c>
      <c r="T3">
        <v>2029</v>
      </c>
      <c r="U3">
        <v>2030</v>
      </c>
      <c r="V3">
        <v>2031</v>
      </c>
      <c r="W3">
        <v>2032</v>
      </c>
      <c r="X3">
        <v>2033</v>
      </c>
    </row>
    <row r="4" spans="1:24" x14ac:dyDescent="0.25">
      <c r="A4" s="3" t="s">
        <v>1</v>
      </c>
      <c r="B4" s="3"/>
      <c r="C4" s="4">
        <v>43000</v>
      </c>
      <c r="D4" s="5">
        <v>0.05</v>
      </c>
      <c r="E4" s="4">
        <f>C4*D4</f>
        <v>2150</v>
      </c>
      <c r="F4" s="4">
        <v>2150</v>
      </c>
      <c r="G4" s="4">
        <v>2150</v>
      </c>
      <c r="H4" s="4">
        <v>2150</v>
      </c>
      <c r="I4" s="4">
        <v>2150</v>
      </c>
      <c r="J4" s="4">
        <v>2150</v>
      </c>
      <c r="K4" s="4">
        <v>2150</v>
      </c>
      <c r="L4" s="4">
        <v>2150</v>
      </c>
      <c r="M4" s="4">
        <v>2150</v>
      </c>
      <c r="N4" s="4">
        <v>2150</v>
      </c>
      <c r="O4" s="4">
        <v>2150</v>
      </c>
      <c r="P4" s="4">
        <v>2150</v>
      </c>
      <c r="Q4" s="4">
        <v>2150</v>
      </c>
      <c r="R4" s="4">
        <v>2150</v>
      </c>
      <c r="S4" s="3">
        <v>2150</v>
      </c>
      <c r="T4" s="3">
        <v>2150</v>
      </c>
      <c r="U4" s="3">
        <v>2150</v>
      </c>
      <c r="V4" s="3">
        <v>2150</v>
      </c>
      <c r="W4" s="3">
        <v>2150</v>
      </c>
      <c r="X4" s="3">
        <v>2150</v>
      </c>
    </row>
    <row r="5" spans="1:24" x14ac:dyDescent="0.25">
      <c r="A5" s="3" t="s">
        <v>2</v>
      </c>
      <c r="B5" s="3"/>
      <c r="C5" s="4">
        <v>120000</v>
      </c>
      <c r="D5" s="6">
        <v>0.125</v>
      </c>
      <c r="E5" s="4"/>
      <c r="F5" s="4">
        <f>C5*D5/365*297</f>
        <v>12205.479452054793</v>
      </c>
      <c r="G5" s="4">
        <f>C5*D5</f>
        <v>15000</v>
      </c>
      <c r="H5" s="4">
        <f t="shared" ref="H5:L5" si="0">G5</f>
        <v>15000</v>
      </c>
      <c r="I5" s="4">
        <f t="shared" si="0"/>
        <v>15000</v>
      </c>
      <c r="J5" s="4">
        <f t="shared" si="0"/>
        <v>15000</v>
      </c>
      <c r="K5" s="4">
        <f t="shared" si="0"/>
        <v>15000</v>
      </c>
      <c r="L5" s="4">
        <f t="shared" si="0"/>
        <v>15000</v>
      </c>
      <c r="M5" s="4">
        <f>15000-E5</f>
        <v>15000</v>
      </c>
      <c r="N5" s="4">
        <f>M5-F5</f>
        <v>2794.520547945207</v>
      </c>
      <c r="O5" s="4"/>
      <c r="P5" s="4"/>
      <c r="Q5" s="4"/>
      <c r="R5" s="4"/>
      <c r="S5" s="3"/>
      <c r="T5" s="3"/>
      <c r="U5" s="3"/>
      <c r="V5" s="3"/>
      <c r="W5" s="3"/>
      <c r="X5" s="3"/>
    </row>
    <row r="6" spans="1:24" x14ac:dyDescent="0.25">
      <c r="A6" s="11" t="s">
        <v>3</v>
      </c>
      <c r="B6" s="8"/>
      <c r="C6" s="9">
        <v>11495</v>
      </c>
      <c r="D6" s="10">
        <v>0.125</v>
      </c>
      <c r="E6" s="9"/>
      <c r="F6" s="4"/>
      <c r="G6" s="9">
        <f>C6/2*D6</f>
        <v>718.4375</v>
      </c>
      <c r="H6" s="9">
        <f>$C$6*$D$6</f>
        <v>1436.875</v>
      </c>
      <c r="I6" s="9">
        <f t="shared" ref="I6:M6" si="1">$C$6*$D$6</f>
        <v>1436.875</v>
      </c>
      <c r="J6" s="9">
        <f t="shared" si="1"/>
        <v>1436.875</v>
      </c>
      <c r="K6" s="9">
        <f t="shared" si="1"/>
        <v>1436.875</v>
      </c>
      <c r="L6" s="9">
        <f t="shared" si="1"/>
        <v>1436.875</v>
      </c>
      <c r="M6" s="9">
        <f t="shared" si="1"/>
        <v>1436.875</v>
      </c>
      <c r="N6" s="9">
        <f>$C$6*$D$6</f>
        <v>1436.875</v>
      </c>
      <c r="O6" s="9">
        <f>N6-G6</f>
        <v>718.4375</v>
      </c>
      <c r="P6" s="9"/>
      <c r="Q6" s="9"/>
      <c r="R6" s="9"/>
      <c r="S6" s="8"/>
      <c r="T6" s="8"/>
      <c r="U6" s="8"/>
      <c r="V6" s="8"/>
      <c r="W6" s="8"/>
      <c r="X6" s="8"/>
    </row>
    <row r="7" spans="1:24" x14ac:dyDescent="0.25">
      <c r="A7" s="11" t="s">
        <v>4</v>
      </c>
      <c r="B7" s="8"/>
      <c r="C7" s="9">
        <v>8000</v>
      </c>
      <c r="D7" s="10"/>
      <c r="E7" s="9"/>
      <c r="F7" s="4"/>
      <c r="G7" s="9"/>
      <c r="H7" s="9"/>
      <c r="I7" s="9"/>
      <c r="J7" s="9"/>
      <c r="K7" s="9" t="s">
        <v>5</v>
      </c>
      <c r="L7" s="9"/>
      <c r="M7" s="9"/>
      <c r="N7" s="9"/>
      <c r="O7" s="9"/>
      <c r="P7" s="9"/>
      <c r="Q7" s="9"/>
      <c r="R7" s="9"/>
      <c r="S7" s="8"/>
      <c r="T7" s="8"/>
      <c r="U7" s="8"/>
      <c r="V7" s="8"/>
      <c r="W7" s="8"/>
      <c r="X7" s="8"/>
    </row>
    <row r="8" spans="1:24" x14ac:dyDescent="0.25">
      <c r="E8" s="2"/>
      <c r="F8" s="7">
        <f>SUM(F4:F5)</f>
        <v>14355.479452054793</v>
      </c>
      <c r="G8" s="7">
        <f>SUM(G4:G6)</f>
        <v>17868.4375</v>
      </c>
      <c r="H8" s="7">
        <f>SUM(H4:H6)</f>
        <v>18586.875</v>
      </c>
      <c r="I8" s="2"/>
      <c r="J8" s="2">
        <f>SUM(J4:J7)</f>
        <v>18586.875</v>
      </c>
      <c r="K8" s="2"/>
      <c r="L8" s="2"/>
      <c r="M8" s="2"/>
      <c r="N8" s="2"/>
      <c r="O8" s="2"/>
      <c r="P8" s="2"/>
      <c r="Q8" s="2"/>
      <c r="R8" s="2"/>
    </row>
    <row r="9" spans="1:24" x14ac:dyDescent="0.25">
      <c r="K9" s="2"/>
      <c r="N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iente xmlns="60486e19-ad8e-4a17-8fdf-200b4955b9a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F90D7D047E0748B70D14E2E859230B" ma:contentTypeVersion="13" ma:contentTypeDescription="Crear nuevo documento." ma:contentTypeScope="" ma:versionID="7bd2ff60b0deb0f08f4fcca323c98ce7">
  <xsd:schema xmlns:xsd="http://www.w3.org/2001/XMLSchema" xmlns:xs="http://www.w3.org/2001/XMLSchema" xmlns:p="http://schemas.microsoft.com/office/2006/metadata/properties" xmlns:ns2="60486e19-ad8e-4a17-8fdf-200b4955b9a7" xmlns:ns3="b6357bef-08ad-4c7d-9f2d-481cedbd22d7" targetNamespace="http://schemas.microsoft.com/office/2006/metadata/properties" ma:root="true" ma:fieldsID="22bc47cf0c3c12e4421e7e1e1714813f" ns2:_="" ns3:_="">
    <xsd:import namespace="60486e19-ad8e-4a17-8fdf-200b4955b9a7"/>
    <xsd:import namespace="b6357bef-08ad-4c7d-9f2d-481cedbd22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Client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86e19-ad8e-4a17-8fdf-200b4955b9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liente" ma:index="12" nillable="true" ma:displayName="Cliente" ma:internalName="Cliente">
      <xsd:simpleType>
        <xsd:restriction base="dms:Text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57bef-08ad-4c7d-9f2d-481cedbd2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6804C-DD46-4810-B0E7-C408150A054B}">
  <ds:schemaRefs>
    <ds:schemaRef ds:uri="http://schemas.microsoft.com/office/2006/metadata/properties"/>
    <ds:schemaRef ds:uri="http://schemas.microsoft.com/office/infopath/2007/PartnerControls"/>
    <ds:schemaRef ds:uri="60486e19-ad8e-4a17-8fdf-200b4955b9a7"/>
  </ds:schemaRefs>
</ds:datastoreItem>
</file>

<file path=customXml/itemProps2.xml><?xml version="1.0" encoding="utf-8"?>
<ds:datastoreItem xmlns:ds="http://schemas.openxmlformats.org/officeDocument/2006/customXml" ds:itemID="{BC351F1E-30E8-484C-A580-3235679613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1FB9A0-78DE-489C-8D19-4DCE42F90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486e19-ad8e-4a17-8fdf-200b4955b9a7"/>
    <ds:schemaRef ds:uri="b6357bef-08ad-4c7d-9f2d-481cedbd2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Jiménez Orte</dc:creator>
  <cp:keywords/>
  <dc:description/>
  <cp:lastModifiedBy>David</cp:lastModifiedBy>
  <cp:revision/>
  <dcterms:created xsi:type="dcterms:W3CDTF">2015-06-02T16:06:07Z</dcterms:created>
  <dcterms:modified xsi:type="dcterms:W3CDTF">2021-02-18T18:33:56Z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0x0101009EF90D7D047E0748B70D14E2E859230B</vt:lpwstr>
  </property>
</Properties>
</file>